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DieseArbeitsmappe" defaultThemeVersion="124226"/>
  <bookViews>
    <workbookView xWindow="240" yWindow="60" windowWidth="11535" windowHeight="8790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E4" i="1" l="1"/>
  <c r="F4" i="1" s="1"/>
  <c r="E5" i="1"/>
  <c r="E6" i="1"/>
  <c r="F6" i="1" s="1"/>
  <c r="E7" i="1"/>
  <c r="E8" i="1"/>
  <c r="F8" i="1" s="1"/>
  <c r="E9" i="1"/>
  <c r="E10" i="1"/>
  <c r="F10" i="1" s="1"/>
  <c r="E11" i="1"/>
  <c r="E12" i="1"/>
  <c r="F12" i="1" s="1"/>
  <c r="E13" i="1"/>
  <c r="E14" i="1"/>
  <c r="E15" i="1"/>
  <c r="E16" i="1"/>
  <c r="E17" i="1"/>
  <c r="E18" i="1"/>
  <c r="E19" i="1"/>
  <c r="E20" i="1"/>
  <c r="E21" i="1"/>
  <c r="F5" i="1"/>
  <c r="F7" i="1"/>
  <c r="F9" i="1"/>
  <c r="F11" i="1"/>
  <c r="F13" i="1"/>
  <c r="F14" i="1"/>
  <c r="F15" i="1"/>
  <c r="F16" i="1"/>
  <c r="F17" i="1"/>
  <c r="F18" i="1"/>
  <c r="F19" i="1"/>
  <c r="F20" i="1"/>
  <c r="F21" i="1"/>
  <c r="E3" i="1" l="1"/>
  <c r="F3" i="1" s="1"/>
  <c r="C3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3" i="1"/>
  <c r="K14" i="1"/>
  <c r="K15" i="1"/>
  <c r="K16" i="1"/>
  <c r="K17" i="1"/>
  <c r="K18" i="1"/>
  <c r="K19" i="1"/>
  <c r="K20" i="1"/>
  <c r="K21" i="1"/>
  <c r="D22" i="1"/>
  <c r="C22" i="1"/>
  <c r="G21" i="1" l="1"/>
  <c r="I21" i="1" s="1"/>
  <c r="J21" i="1" s="1"/>
  <c r="G19" i="1"/>
  <c r="I19" i="1" s="1"/>
  <c r="J19" i="1" s="1"/>
  <c r="G17" i="1"/>
  <c r="I17" i="1" s="1"/>
  <c r="J17" i="1" s="1"/>
  <c r="G15" i="1"/>
  <c r="I15" i="1" s="1"/>
  <c r="J15" i="1" s="1"/>
  <c r="G13" i="1"/>
  <c r="I13" i="1" s="1"/>
  <c r="J13" i="1" s="1"/>
  <c r="K13" i="1" s="1"/>
  <c r="G20" i="1"/>
  <c r="I20" i="1" s="1"/>
  <c r="J20" i="1" s="1"/>
  <c r="G18" i="1"/>
  <c r="I18" i="1" s="1"/>
  <c r="J18" i="1" s="1"/>
  <c r="G16" i="1"/>
  <c r="I16" i="1" s="1"/>
  <c r="J16" i="1" s="1"/>
  <c r="G14" i="1"/>
  <c r="I14" i="1" s="1"/>
  <c r="J14" i="1" s="1"/>
  <c r="G12" i="1"/>
  <c r="I12" i="1" s="1"/>
  <c r="G11" i="1"/>
  <c r="G9" i="1"/>
  <c r="I9" i="1" s="1"/>
  <c r="J9" i="1" s="1"/>
  <c r="G7" i="1"/>
  <c r="I7" i="1" s="1"/>
  <c r="G5" i="1"/>
  <c r="I5" i="1" s="1"/>
  <c r="J5" i="1" s="1"/>
  <c r="G10" i="1"/>
  <c r="I10" i="1" s="1"/>
  <c r="G8" i="1"/>
  <c r="G6" i="1"/>
  <c r="I6" i="1" s="1"/>
  <c r="G4" i="1"/>
  <c r="I4" i="1" s="1"/>
  <c r="G3" i="1"/>
  <c r="I3" i="1" s="1"/>
  <c r="I11" i="1" l="1"/>
  <c r="J11" i="1" s="1"/>
  <c r="K11" i="1" s="1"/>
  <c r="I8" i="1"/>
  <c r="K5" i="1"/>
  <c r="K9" i="1"/>
  <c r="J4" i="1"/>
  <c r="K4" i="1" s="1"/>
  <c r="J12" i="1"/>
  <c r="K12" i="1" s="1"/>
  <c r="J7" i="1"/>
  <c r="K7" i="1" s="1"/>
  <c r="J3" i="1"/>
  <c r="K3" i="1" s="1"/>
  <c r="J6" i="1"/>
  <c r="K6" i="1" s="1"/>
  <c r="J10" i="1"/>
  <c r="K10" i="1" s="1"/>
  <c r="J8" i="1" l="1"/>
  <c r="K8" i="1" s="1"/>
  <c r="K22" i="1" s="1"/>
</calcChain>
</file>

<file path=xl/sharedStrings.xml><?xml version="1.0" encoding="utf-8"?>
<sst xmlns="http://schemas.openxmlformats.org/spreadsheetml/2006/main" count="29" uniqueCount="26">
  <si>
    <t>Fehler</t>
  </si>
  <si>
    <t>Note</t>
  </si>
  <si>
    <t>Name</t>
  </si>
  <si>
    <t>Anschläge</t>
  </si>
  <si>
    <t>Autor: Bernhard Seibert</t>
  </si>
  <si>
    <t>Mittelwerte:</t>
  </si>
  <si>
    <t>Zwischenwert für viel Anschläge</t>
  </si>
  <si>
    <t>neutrale Note</t>
  </si>
  <si>
    <t>Notenabzug bei weniger Anschlägen</t>
  </si>
  <si>
    <t>Fehlerquotient</t>
  </si>
  <si>
    <t>Fehler (viele Anschläge bereits berücksichtigt)</t>
  </si>
  <si>
    <t>Version: 0.8 vom 05.11.12</t>
  </si>
  <si>
    <t>Schrittweite Fehlerprozent</t>
  </si>
  <si>
    <t>Mindestanschlagszahl</t>
  </si>
  <si>
    <t>Klasse</t>
  </si>
  <si>
    <t>Datum</t>
  </si>
  <si>
    <t>Schrittweite Fehlerabzug</t>
  </si>
  <si>
    <t>Schrittweite Unterschreitung</t>
  </si>
  <si>
    <t>Bewertung Tastschreiben</t>
  </si>
  <si>
    <t>Fehlerabzug bei mehr Anschlägen als verlangt</t>
  </si>
  <si>
    <t>Teiler für Fehlerprozent</t>
  </si>
  <si>
    <t>Quelle: http://fachlehrerseite.de</t>
  </si>
  <si>
    <t>Abstand zum Fehlerabzug</t>
  </si>
  <si>
    <t>gesetzt</t>
  </si>
  <si>
    <t>10-M-A</t>
  </si>
  <si>
    <t>Musterschüler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</si>
</sst>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0" x14ac:knownFonts="1">
    <font>
      <sz val="10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3" fillId="0" borderId="1" xfId="0" applyFont="1" applyBorder="1"/>
    <xf numFmtId="165" fontId="0" fillId="0" borderId="0" xfId="0" applyNumberFormat="1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 applyProtection="1">
      <alignment horizontal="left"/>
      <protection hidden="1"/>
    </xf>
    <xf numFmtId="165" fontId="0" fillId="0" borderId="0" xfId="0" applyNumberFormat="1" applyProtection="1">
      <protection hidden="1"/>
    </xf>
    <xf numFmtId="0" fontId="0" fillId="0" borderId="0" xfId="0" applyProtection="1">
      <protection hidden="1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Protection="1"/>
    <xf numFmtId="0" fontId="7" fillId="0" borderId="0" xfId="0" applyFont="1"/>
    <xf numFmtId="0" fontId="5" fillId="0" borderId="1" xfId="0" applyFont="1" applyBorder="1" applyAlignment="1">
      <alignment horizontal="center" textRotation="90"/>
    </xf>
    <xf numFmtId="0" fontId="5" fillId="0" borderId="1" xfId="0" applyFont="1" applyBorder="1" applyAlignment="1" applyProtection="1">
      <alignment horizontal="center" textRotation="90"/>
      <protection hidden="1"/>
    </xf>
    <xf numFmtId="164" fontId="5" fillId="0" borderId="1" xfId="0" applyNumberFormat="1" applyFont="1" applyBorder="1" applyAlignment="1">
      <alignment horizontal="center" textRotation="90"/>
    </xf>
    <xf numFmtId="0" fontId="0" fillId="0" borderId="0" xfId="0" applyAlignment="1">
      <alignment horizontal="left"/>
    </xf>
    <xf numFmtId="0" fontId="3" fillId="0" borderId="0" xfId="0" applyFont="1" applyFill="1" applyBorder="1"/>
    <xf numFmtId="0" fontId="9" fillId="0" borderId="0" xfId="0" applyFont="1"/>
    <xf numFmtId="0" fontId="8" fillId="3" borderId="1" xfId="0" applyFont="1" applyFill="1" applyBorder="1" applyAlignment="1" applyProtection="1">
      <alignment horizontal="center" vertical="top" wrapText="1"/>
      <protection locked="0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 applyProtection="1">
      <alignment horizontal="right"/>
      <protection hidden="1"/>
    </xf>
    <xf numFmtId="164" fontId="6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</cellXfs>
  <cellStyles count="1">
    <cellStyle name="Standard" xfId="0" builtinId="0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8947368421052627E-2"/>
          <c:y val="9.580838323353294E-2"/>
          <c:w val="0.89736842105263159"/>
          <c:h val="0.71856287425149701"/>
        </c:manualLayout>
      </c:layout>
      <c:lineChart>
        <c:grouping val="standard"/>
        <c:varyColors val="0"/>
        <c:ser>
          <c:idx val="1"/>
          <c:order val="0"/>
          <c:tx>
            <c:strRef>
              <c:f>Tabelle1!$D$2</c:f>
              <c:strCache>
                <c:ptCount val="1"/>
                <c:pt idx="0">
                  <c:v>Fehler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Lit>
              <c:ptCount val="1"/>
              <c:pt idx="0">
                <c:v>Schüler</c:v>
              </c:pt>
            </c:strLit>
          </c:cat>
          <c:val>
            <c:numRef>
              <c:f>Tabelle1!$D$3:$D$21</c:f>
              <c:numCache>
                <c:formatCode>General</c:formatCode>
                <c:ptCount val="19"/>
                <c:pt idx="0">
                  <c:v>7</c:v>
                </c:pt>
              </c:numCache>
            </c:numRef>
          </c:val>
          <c:smooth val="0"/>
        </c:ser>
        <c:ser>
          <c:idx val="2"/>
          <c:order val="1"/>
          <c:val>
            <c:numRef>
              <c:f>Tabelle1!$E$3:$E$21</c:f>
            </c:numRef>
          </c:val>
          <c:smooth val="0"/>
        </c:ser>
        <c:ser>
          <c:idx val="3"/>
          <c:order val="2"/>
          <c:val>
            <c:numRef>
              <c:f>Tabelle1!$F$3:$F$21</c:f>
            </c:numRef>
          </c:val>
          <c:smooth val="0"/>
        </c:ser>
        <c:ser>
          <c:idx val="4"/>
          <c:order val="3"/>
          <c:val>
            <c:numRef>
              <c:f>Tabelle1!$H$3:$H$21</c:f>
            </c:numRef>
          </c:val>
          <c:smooth val="0"/>
        </c:ser>
        <c:ser>
          <c:idx val="5"/>
          <c:order val="4"/>
          <c:val>
            <c:numRef>
              <c:f>Tabelle1!$J$3:$J$21</c:f>
            </c:numRef>
          </c:val>
          <c:smooth val="0"/>
        </c:ser>
        <c:ser>
          <c:idx val="6"/>
          <c:order val="5"/>
          <c:val>
            <c:numRef>
              <c:f>Tabelle1!$G$3:$G$21</c:f>
            </c:numRef>
          </c:val>
          <c:smooth val="0"/>
        </c:ser>
        <c:ser>
          <c:idx val="7"/>
          <c:order val="6"/>
          <c:val>
            <c:numRef>
              <c:f>Tabelle1!$I$3:$I$21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07264"/>
        <c:axId val="44741760"/>
      </c:lineChart>
      <c:catAx>
        <c:axId val="44107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4741760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447417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41072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7244204710631638"/>
          <c:y val="3.529411764705882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8740359304152574E-2"/>
          <c:y val="0.16470588235294117"/>
          <c:w val="0.89764009606733941"/>
          <c:h val="0.65294117647058825"/>
        </c:manualLayout>
      </c:layout>
      <c:lineChart>
        <c:grouping val="standard"/>
        <c:varyColors val="0"/>
        <c:ser>
          <c:idx val="1"/>
          <c:order val="0"/>
          <c:tx>
            <c:strRef>
              <c:f>Tabelle1!$K$2</c:f>
              <c:strCache>
                <c:ptCount val="1"/>
                <c:pt idx="0">
                  <c:v>Note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Tabelle1!$K$3:$K$21</c:f>
              <c:numCache>
                <c:formatCode>General</c:formatCode>
                <c:ptCount val="1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138304"/>
        <c:axId val="46273664"/>
      </c:lineChart>
      <c:catAx>
        <c:axId val="4513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627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2736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51383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193772244438028"/>
          <c:y val="3.508771929824561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0209437133708706"/>
          <c:y val="0.16374362518060798"/>
          <c:w val="0.87434666734838651"/>
          <c:h val="0.65497450072243191"/>
        </c:manualLayout>
      </c:layout>
      <c:lineChart>
        <c:grouping val="standard"/>
        <c:varyColors val="0"/>
        <c:ser>
          <c:idx val="1"/>
          <c:order val="0"/>
          <c:tx>
            <c:strRef>
              <c:f>Tabelle1!$C$2</c:f>
              <c:strCache>
                <c:ptCount val="1"/>
                <c:pt idx="0">
                  <c:v>Anschläge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Tabelle1!$C$3:$C$21</c:f>
              <c:numCache>
                <c:formatCode>General</c:formatCode>
                <c:ptCount val="19"/>
                <c:pt idx="0">
                  <c:v>510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065920"/>
        <c:axId val="86067840"/>
      </c:lineChart>
      <c:catAx>
        <c:axId val="8606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6067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60678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60659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485775</xdr:colOff>
      <xdr:row>1</xdr:row>
      <xdr:rowOff>0</xdr:rowOff>
    </xdr:from>
    <xdr:to>
      <xdr:col>12</xdr:col>
      <xdr:colOff>3343275</xdr:colOff>
      <xdr:row>8</xdr:row>
      <xdr:rowOff>180975</xdr:rowOff>
    </xdr:to>
    <xdr:graphicFrame macro="">
      <xdr:nvGraphicFramePr>
        <xdr:cNvPr id="103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485775</xdr:colOff>
      <xdr:row>9</xdr:row>
      <xdr:rowOff>0</xdr:rowOff>
    </xdr:from>
    <xdr:to>
      <xdr:col>12</xdr:col>
      <xdr:colOff>3352800</xdr:colOff>
      <xdr:row>17</xdr:row>
      <xdr:rowOff>19050</xdr:rowOff>
    </xdr:to>
    <xdr:graphicFrame macro="">
      <xdr:nvGraphicFramePr>
        <xdr:cNvPr id="103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485775</xdr:colOff>
      <xdr:row>17</xdr:row>
      <xdr:rowOff>38100</xdr:rowOff>
    </xdr:from>
    <xdr:to>
      <xdr:col>12</xdr:col>
      <xdr:colOff>3362325</xdr:colOff>
      <xdr:row>26</xdr:row>
      <xdr:rowOff>57150</xdr:rowOff>
    </xdr:to>
    <xdr:graphicFrame macro="">
      <xdr:nvGraphicFramePr>
        <xdr:cNvPr id="103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M33"/>
  <sheetViews>
    <sheetView tabSelected="1" workbookViewId="0">
      <selection activeCell="C27" sqref="C27"/>
    </sheetView>
  </sheetViews>
  <sheetFormatPr baseColWidth="10" defaultColWidth="0" defaultRowHeight="12.75" zeroHeight="1" x14ac:dyDescent="0.2"/>
  <cols>
    <col min="1" max="1" width="3" customWidth="1"/>
    <col min="2" max="2" width="26.5703125" customWidth="1"/>
    <col min="3" max="3" width="12.42578125" style="7" customWidth="1"/>
    <col min="4" max="4" width="7" style="7" customWidth="1"/>
    <col min="5" max="6" width="4.5703125" hidden="1" customWidth="1"/>
    <col min="7" max="7" width="3.28515625" style="10" hidden="1" customWidth="1"/>
    <col min="8" max="8" width="4" style="10" hidden="1" customWidth="1"/>
    <col min="9" max="9" width="7.28515625" style="10" hidden="1" customWidth="1"/>
    <col min="10" max="10" width="3.28515625" style="7" hidden="1" customWidth="1"/>
    <col min="11" max="11" width="7.85546875" style="7" customWidth="1"/>
    <col min="12" max="12" width="11.42578125" customWidth="1"/>
    <col min="13" max="13" width="67" customWidth="1"/>
  </cols>
  <sheetData>
    <row r="1" spans="1:13" ht="18" x14ac:dyDescent="0.25">
      <c r="B1" s="16" t="s">
        <v>18</v>
      </c>
      <c r="D1" s="4"/>
      <c r="E1" s="4"/>
      <c r="F1" s="4"/>
      <c r="G1" s="8"/>
      <c r="H1" s="8"/>
      <c r="I1" s="8"/>
      <c r="J1" s="4"/>
      <c r="K1" s="11"/>
      <c r="L1" s="4"/>
      <c r="M1" s="4"/>
    </row>
    <row r="2" spans="1:13" ht="13.5" customHeight="1" x14ac:dyDescent="0.2">
      <c r="B2" s="2" t="s">
        <v>2</v>
      </c>
      <c r="C2" s="5" t="s">
        <v>3</v>
      </c>
      <c r="D2" s="5" t="s">
        <v>0</v>
      </c>
      <c r="E2" s="18" t="s">
        <v>6</v>
      </c>
      <c r="F2" s="19" t="s">
        <v>19</v>
      </c>
      <c r="G2" s="18" t="s">
        <v>10</v>
      </c>
      <c r="H2" s="19" t="s">
        <v>8</v>
      </c>
      <c r="I2" s="20" t="s">
        <v>9</v>
      </c>
      <c r="J2" s="19" t="s">
        <v>7</v>
      </c>
      <c r="K2" s="5" t="s">
        <v>1</v>
      </c>
    </row>
    <row r="3" spans="1:13" ht="15.75" x14ac:dyDescent="0.25">
      <c r="A3">
        <v>1</v>
      </c>
      <c r="B3" s="25" t="s">
        <v>25</v>
      </c>
      <c r="C3" s="30">
        <v>510</v>
      </c>
      <c r="D3" s="30">
        <v>7</v>
      </c>
      <c r="E3" s="26">
        <f>C3-($C$25+$C$26)</f>
        <v>10</v>
      </c>
      <c r="F3" s="27">
        <f>INT(IF(E3&gt;=1,(E3+$C$27)/$C$27,0))</f>
        <v>1</v>
      </c>
      <c r="G3" s="26">
        <f t="shared" ref="G3:G21" si="0">D3-F3</f>
        <v>6</v>
      </c>
      <c r="H3" s="27">
        <f>IF(C3&gt;=$C$25,0,IF(C3&gt;=($C$25-$C$28),1,IF(C3&gt;=($C$25-2*$C$28),2,IF(C3&gt;=($C$25-3*$C$28),3,IF(C3&gt;=($C$25-4*$C$28),4,IF(C3&gt;=($C$25-5*$C$28),5,666))))))</f>
        <v>0</v>
      </c>
      <c r="I3" s="28">
        <f>(G3*$C$30)/C3</f>
        <v>0.11764705882352941</v>
      </c>
      <c r="J3" s="29">
        <f>IF(I3&lt;=$C$29,1,IF(I3&lt;=2*$C$29,2,IF(I3&lt;=3*$C$29,3,IF(I3&lt;=4*$C$29,4,IF(I3&lt;=5*$C$29,5,6)))))</f>
        <v>1</v>
      </c>
      <c r="K3" s="15">
        <f t="shared" ref="K3:K21" si="1">IF(C3="","",IF(J3+H3&gt;6,6,H3+J3))</f>
        <v>1</v>
      </c>
    </row>
    <row r="4" spans="1:13" ht="15.75" x14ac:dyDescent="0.25">
      <c r="A4">
        <v>2</v>
      </c>
      <c r="B4" s="25"/>
      <c r="C4" s="30"/>
      <c r="D4" s="30"/>
      <c r="E4" s="26">
        <f>C4-($C$25+$C$26)</f>
        <v>-500</v>
      </c>
      <c r="F4" s="27">
        <f>INT(IF(E4&gt;=1,(E4+$C$27)/$C$27,0))</f>
        <v>0</v>
      </c>
      <c r="G4" s="26">
        <f t="shared" si="0"/>
        <v>0</v>
      </c>
      <c r="H4" s="27">
        <f>IF(C4&gt;=$C$25,0,IF(C4&gt;=($C$25-$C$28),1,IF(C4&gt;=($C$25-2*$C$28),2,IF(C4&gt;=($C$25-3*$C$28),3,IF(C4&gt;=($C$25-4*$C$28),4,IF(C4&gt;=($C$25-5*$C$28),5,666))))))</f>
        <v>2</v>
      </c>
      <c r="I4" s="28" t="e">
        <f>(G4*$C$30)/C4</f>
        <v>#DIV/0!</v>
      </c>
      <c r="J4" s="29" t="e">
        <f>IF(I4&lt;=$C$29,1,IF(I4&lt;=2*$C$29,2,IF(I4&lt;=3*$C$29,3,IF(I4&lt;=4*$C$29,4,IF(I4&lt;=5*$C$29,5,6)))))</f>
        <v>#DIV/0!</v>
      </c>
      <c r="K4" s="15" t="str">
        <f t="shared" si="1"/>
        <v/>
      </c>
    </row>
    <row r="5" spans="1:13" ht="15.75" x14ac:dyDescent="0.25">
      <c r="A5">
        <v>3</v>
      </c>
      <c r="B5" s="25"/>
      <c r="C5" s="30"/>
      <c r="D5" s="30"/>
      <c r="E5" s="26">
        <f>C5-($C$25+$C$26)</f>
        <v>-500</v>
      </c>
      <c r="F5" s="27">
        <f>INT(IF(E5&gt;=1,(E5+$C$27)/$C$27,0))</f>
        <v>0</v>
      </c>
      <c r="G5" s="26">
        <f t="shared" si="0"/>
        <v>0</v>
      </c>
      <c r="H5" s="27">
        <f>IF(C5&gt;=$C$25,0,IF(C5&gt;=($C$25-$C$28),1,IF(C5&gt;=($C$25-2*$C$28),2,IF(C5&gt;=($C$25-3*$C$28),3,IF(C5&gt;=($C$25-4*$C$28),4,IF(C5&gt;=($C$25-5*$C$28),5,666))))))</f>
        <v>2</v>
      </c>
      <c r="I5" s="28" t="e">
        <f>(G5*$C$30)/C5</f>
        <v>#DIV/0!</v>
      </c>
      <c r="J5" s="29" t="e">
        <f>IF(I5&lt;=$C$29,1,IF(I5&lt;=2*$C$29,2,IF(I5&lt;=3*$C$29,3,IF(I5&lt;=4*$C$29,4,IF(I5&lt;=5*$C$29,5,6)))))</f>
        <v>#DIV/0!</v>
      </c>
      <c r="K5" s="15" t="str">
        <f t="shared" si="1"/>
        <v/>
      </c>
    </row>
    <row r="6" spans="1:13" ht="15.75" x14ac:dyDescent="0.25">
      <c r="A6">
        <v>4</v>
      </c>
      <c r="B6" s="25"/>
      <c r="C6" s="30"/>
      <c r="D6" s="30"/>
      <c r="E6" s="26">
        <f>C6-($C$25+$C$26)</f>
        <v>-500</v>
      </c>
      <c r="F6" s="27">
        <f>INT(IF(E6&gt;=1,(E6+$C$27)/$C$27,0))</f>
        <v>0</v>
      </c>
      <c r="G6" s="26">
        <f t="shared" si="0"/>
        <v>0</v>
      </c>
      <c r="H6" s="27">
        <f>IF(C6&gt;=$C$25,0,IF(C6&gt;=($C$25-$C$28),1,IF(C6&gt;=($C$25-2*$C$28),2,IF(C6&gt;=($C$25-3*$C$28),3,IF(C6&gt;=($C$25-4*$C$28),4,IF(C6&gt;=($C$25-5*$C$28),5,666))))))</f>
        <v>2</v>
      </c>
      <c r="I6" s="28" t="e">
        <f>(G6*$C$30)/C6</f>
        <v>#DIV/0!</v>
      </c>
      <c r="J6" s="29" t="e">
        <f>IF(I6&lt;=$C$29,1,IF(I6&lt;=2*$C$29,2,IF(I6&lt;=3*$C$29,3,IF(I6&lt;=4*$C$29,4,IF(I6&lt;=5*$C$29,5,6)))))</f>
        <v>#DIV/0!</v>
      </c>
      <c r="K6" s="15" t="str">
        <f t="shared" si="1"/>
        <v/>
      </c>
    </row>
    <row r="7" spans="1:13" ht="15.75" x14ac:dyDescent="0.25">
      <c r="A7">
        <v>5</v>
      </c>
      <c r="B7" s="25"/>
      <c r="C7" s="30"/>
      <c r="D7" s="30"/>
      <c r="E7" s="26">
        <f>C7-($C$25+$C$26)</f>
        <v>-500</v>
      </c>
      <c r="F7" s="27">
        <f>INT(IF(E7&gt;=1,(E7+$C$27)/$C$27,0))</f>
        <v>0</v>
      </c>
      <c r="G7" s="26">
        <f t="shared" si="0"/>
        <v>0</v>
      </c>
      <c r="H7" s="27">
        <f>IF(C7&gt;=$C$25,0,IF(C7&gt;=($C$25-$C$28),1,IF(C7&gt;=($C$25-2*$C$28),2,IF(C7&gt;=($C$25-3*$C$28),3,IF(C7&gt;=($C$25-4*$C$28),4,IF(C7&gt;=($C$25-5*$C$28),5,666))))))</f>
        <v>2</v>
      </c>
      <c r="I7" s="28" t="e">
        <f>(G7*$C$30)/C7</f>
        <v>#DIV/0!</v>
      </c>
      <c r="J7" s="29" t="e">
        <f>IF(I7&lt;=$C$29,1,IF(I7&lt;=2*$C$29,2,IF(I7&lt;=3*$C$29,3,IF(I7&lt;=4*$C$29,4,IF(I7&lt;=5*$C$29,5,6)))))</f>
        <v>#DIV/0!</v>
      </c>
      <c r="K7" s="15" t="str">
        <f t="shared" si="1"/>
        <v/>
      </c>
    </row>
    <row r="8" spans="1:13" ht="15.75" x14ac:dyDescent="0.25">
      <c r="A8">
        <v>6</v>
      </c>
      <c r="B8" s="25"/>
      <c r="C8" s="30"/>
      <c r="D8" s="30"/>
      <c r="E8" s="26">
        <f>C8-($C$25+$C$26)</f>
        <v>-500</v>
      </c>
      <c r="F8" s="27">
        <f>INT(IF(E8&gt;=1,(E8+$C$27)/$C$27,0))</f>
        <v>0</v>
      </c>
      <c r="G8" s="26">
        <f t="shared" si="0"/>
        <v>0</v>
      </c>
      <c r="H8" s="27">
        <f>IF(C8&gt;=$C$25,0,IF(C8&gt;=($C$25-$C$28),1,IF(C8&gt;=($C$25-2*$C$28),2,IF(C8&gt;=($C$25-3*$C$28),3,IF(C8&gt;=($C$25-4*$C$28),4,IF(C8&gt;=($C$25-5*$C$28),5,666))))))</f>
        <v>2</v>
      </c>
      <c r="I8" s="28" t="e">
        <f>(G8*$C$30)/C8</f>
        <v>#DIV/0!</v>
      </c>
      <c r="J8" s="29" t="e">
        <f>IF(I8&lt;=$C$29,1,IF(I8&lt;=2*$C$29,2,IF(I8&lt;=3*$C$29,3,IF(I8&lt;=4*$C$29,4,IF(I8&lt;=5*$C$29,5,6)))))</f>
        <v>#DIV/0!</v>
      </c>
      <c r="K8" s="15" t="str">
        <f t="shared" si="1"/>
        <v/>
      </c>
    </row>
    <row r="9" spans="1:13" ht="15.75" x14ac:dyDescent="0.25">
      <c r="A9">
        <v>7</v>
      </c>
      <c r="B9" s="25"/>
      <c r="C9" s="30"/>
      <c r="D9" s="30"/>
      <c r="E9" s="26">
        <f>C9-($C$25+$C$26)</f>
        <v>-500</v>
      </c>
      <c r="F9" s="27">
        <f>INT(IF(E9&gt;=1,(E9+$C$27)/$C$27,0))</f>
        <v>0</v>
      </c>
      <c r="G9" s="26">
        <f t="shared" si="0"/>
        <v>0</v>
      </c>
      <c r="H9" s="27">
        <f>IF(C9&gt;=$C$25,0,IF(C9&gt;=($C$25-$C$28),1,IF(C9&gt;=($C$25-2*$C$28),2,IF(C9&gt;=($C$25-3*$C$28),3,IF(C9&gt;=($C$25-4*$C$28),4,IF(C9&gt;=($C$25-5*$C$28),5,666))))))</f>
        <v>2</v>
      </c>
      <c r="I9" s="28" t="e">
        <f>(G9*$C$30)/C9</f>
        <v>#DIV/0!</v>
      </c>
      <c r="J9" s="29" t="e">
        <f>IF(I9&lt;=$C$29,1,IF(I9&lt;=2*$C$29,2,IF(I9&lt;=3*$C$29,3,IF(I9&lt;=4*$C$29,4,IF(I9&lt;=5*$C$29,5,6)))))</f>
        <v>#DIV/0!</v>
      </c>
      <c r="K9" s="15" t="str">
        <f t="shared" si="1"/>
        <v/>
      </c>
    </row>
    <row r="10" spans="1:13" ht="15.75" x14ac:dyDescent="0.25">
      <c r="A10">
        <v>8</v>
      </c>
      <c r="B10" s="25"/>
      <c r="C10" s="30"/>
      <c r="D10" s="30"/>
      <c r="E10" s="26">
        <f>C10-($C$25+$C$26)</f>
        <v>-500</v>
      </c>
      <c r="F10" s="27">
        <f>INT(IF(E10&gt;=1,(E10+$C$27)/$C$27,0))</f>
        <v>0</v>
      </c>
      <c r="G10" s="26">
        <f t="shared" si="0"/>
        <v>0</v>
      </c>
      <c r="H10" s="27">
        <f>IF(C10&gt;=$C$25,0,IF(C10&gt;=($C$25-$C$28),1,IF(C10&gt;=($C$25-2*$C$28),2,IF(C10&gt;=($C$25-3*$C$28),3,IF(C10&gt;=($C$25-4*$C$28),4,IF(C10&gt;=($C$25-5*$C$28),5,666))))))</f>
        <v>2</v>
      </c>
      <c r="I10" s="28" t="e">
        <f>(G10*$C$30)/C10</f>
        <v>#DIV/0!</v>
      </c>
      <c r="J10" s="29" t="e">
        <f>IF(I10&lt;=$C$29,1,IF(I10&lt;=2*$C$29,2,IF(I10&lt;=3*$C$29,3,IF(I10&lt;=4*$C$29,4,IF(I10&lt;=5*$C$29,5,6)))))</f>
        <v>#DIV/0!</v>
      </c>
      <c r="K10" s="15" t="str">
        <f t="shared" si="1"/>
        <v/>
      </c>
    </row>
    <row r="11" spans="1:13" ht="15.75" x14ac:dyDescent="0.25">
      <c r="A11">
        <v>9</v>
      </c>
      <c r="B11" s="25"/>
      <c r="C11" s="30"/>
      <c r="D11" s="30"/>
      <c r="E11" s="26">
        <f>C11-($C$25+$C$26)</f>
        <v>-500</v>
      </c>
      <c r="F11" s="27">
        <f>INT(IF(E11&gt;=1,(E11+$C$27)/$C$27,0))</f>
        <v>0</v>
      </c>
      <c r="G11" s="26">
        <f t="shared" si="0"/>
        <v>0</v>
      </c>
      <c r="H11" s="27">
        <f>IF(C11&gt;=$C$25,0,IF(C11&gt;=($C$25-$C$28),1,IF(C11&gt;=($C$25-2*$C$28),2,IF(C11&gt;=($C$25-3*$C$28),3,IF(C11&gt;=($C$25-4*$C$28),4,IF(C11&gt;=($C$25-5*$C$28),5,666))))))</f>
        <v>2</v>
      </c>
      <c r="I11" s="28" t="e">
        <f>(G11*$C$30)/C11</f>
        <v>#DIV/0!</v>
      </c>
      <c r="J11" s="29" t="e">
        <f>IF(I11&lt;=$C$29,1,IF(I11&lt;=2*$C$29,2,IF(I11&lt;=3*$C$29,3,IF(I11&lt;=4*$C$29,4,IF(I11&lt;=5*$C$29,5,6)))))</f>
        <v>#DIV/0!</v>
      </c>
      <c r="K11" s="15" t="str">
        <f t="shared" si="1"/>
        <v/>
      </c>
    </row>
    <row r="12" spans="1:13" ht="15.75" x14ac:dyDescent="0.25">
      <c r="A12">
        <v>10</v>
      </c>
      <c r="B12" s="25"/>
      <c r="C12" s="30"/>
      <c r="D12" s="30"/>
      <c r="E12" s="26">
        <f>C12-($C$25+$C$26)</f>
        <v>-500</v>
      </c>
      <c r="F12" s="27">
        <f>INT(IF(E12&gt;=1,(E12+$C$27)/$C$27,0))</f>
        <v>0</v>
      </c>
      <c r="G12" s="26">
        <f t="shared" si="0"/>
        <v>0</v>
      </c>
      <c r="H12" s="27">
        <f>IF(C12&gt;=$C$25,0,IF(C12&gt;=($C$25-$C$28),1,IF(C12&gt;=($C$25-2*$C$28),2,IF(C12&gt;=($C$25-3*$C$28),3,IF(C12&gt;=($C$25-4*$C$28),4,IF(C12&gt;=($C$25-5*$C$28),5,666))))))</f>
        <v>2</v>
      </c>
      <c r="I12" s="28" t="e">
        <f>(G12*$C$30)/C12</f>
        <v>#DIV/0!</v>
      </c>
      <c r="J12" s="29" t="e">
        <f>IF(I12&lt;=$C$29,1,IF(I12&lt;=2*$C$29,2,IF(I12&lt;=3*$C$29,3,IF(I12&lt;=4*$C$29,4,IF(I12&lt;=5*$C$29,5,6)))))</f>
        <v>#DIV/0!</v>
      </c>
      <c r="K12" s="15" t="str">
        <f t="shared" si="1"/>
        <v/>
      </c>
    </row>
    <row r="13" spans="1:13" ht="15.75" x14ac:dyDescent="0.25">
      <c r="A13">
        <v>11</v>
      </c>
      <c r="B13" s="25"/>
      <c r="C13" s="24"/>
      <c r="D13" s="24"/>
      <c r="E13" s="26">
        <f>C13-($C$25+$C$26)</f>
        <v>-500</v>
      </c>
      <c r="F13" s="27">
        <f>INT(IF(E13&gt;=1,(E13+$C$27)/$C$27,0))</f>
        <v>0</v>
      </c>
      <c r="G13" s="26">
        <f t="shared" si="0"/>
        <v>0</v>
      </c>
      <c r="H13" s="27">
        <f>IF(C13&gt;=$C$25,0,IF(C13&gt;=($C$25-$C$28),1,IF(C13&gt;=($C$25-2*$C$28),2,IF(C13&gt;=($C$25-3*$C$28),3,IF(C13&gt;=($C$25-4*$C$28),4,IF(C13&gt;=($C$25-5*$C$28),5,666))))))</f>
        <v>2</v>
      </c>
      <c r="I13" s="28" t="e">
        <f>(G13*$C$30)/C13</f>
        <v>#DIV/0!</v>
      </c>
      <c r="J13" s="29" t="e">
        <f>IF(I13&lt;=$C$29,1,IF(I13&lt;=2*$C$29,2,IF(I13&lt;=3*$C$29,3,IF(I13&lt;=4*$C$29,4,IF(I13&lt;=5*$C$29,5,6)))))</f>
        <v>#DIV/0!</v>
      </c>
      <c r="K13" s="15" t="str">
        <f t="shared" si="1"/>
        <v/>
      </c>
    </row>
    <row r="14" spans="1:13" ht="15.75" x14ac:dyDescent="0.25">
      <c r="A14">
        <v>12</v>
      </c>
      <c r="B14" s="25"/>
      <c r="C14" s="24"/>
      <c r="D14" s="24"/>
      <c r="E14" s="26">
        <f>C14-($C$25+$C$26)</f>
        <v>-500</v>
      </c>
      <c r="F14" s="27">
        <f>INT(IF(E14&gt;=1,(E14+$C$27)/$C$27,0))</f>
        <v>0</v>
      </c>
      <c r="G14" s="26">
        <f t="shared" si="0"/>
        <v>0</v>
      </c>
      <c r="H14" s="27">
        <f>IF(C14&gt;=$C$25,0,IF(C14&gt;=($C$25-$C$28),1,IF(C14&gt;=($C$25-2*$C$28),2,IF(C14&gt;=($C$25-3*$C$28),3,IF(C14&gt;=($C$25-4*$C$28),4,IF(C14&gt;=($C$25-5*$C$28),5,666))))))</f>
        <v>2</v>
      </c>
      <c r="I14" s="28" t="e">
        <f>(G14*$C$30)/C14</f>
        <v>#DIV/0!</v>
      </c>
      <c r="J14" s="29" t="e">
        <f>IF(I14&lt;=$C$29,1,IF(I14&lt;=2*$C$29,2,IF(I14&lt;=3*$C$29,3,IF(I14&lt;=4*$C$29,4,IF(I14&lt;=5*$C$29,5,6)))))</f>
        <v>#DIV/0!</v>
      </c>
      <c r="K14" s="15" t="str">
        <f t="shared" si="1"/>
        <v/>
      </c>
    </row>
    <row r="15" spans="1:13" ht="15.75" x14ac:dyDescent="0.25">
      <c r="A15">
        <v>13</v>
      </c>
      <c r="B15" s="25"/>
      <c r="C15" s="24"/>
      <c r="D15" s="24"/>
      <c r="E15" s="26">
        <f>C15-($C$25+$C$26)</f>
        <v>-500</v>
      </c>
      <c r="F15" s="27">
        <f>INT(IF(E15&gt;=1,(E15+$C$27)/$C$27,0))</f>
        <v>0</v>
      </c>
      <c r="G15" s="26">
        <f t="shared" si="0"/>
        <v>0</v>
      </c>
      <c r="H15" s="27">
        <f>IF(C15&gt;=$C$25,0,IF(C15&gt;=($C$25-$C$28),1,IF(C15&gt;=($C$25-2*$C$28),2,IF(C15&gt;=($C$25-3*$C$28),3,IF(C15&gt;=($C$25-4*$C$28),4,IF(C15&gt;=($C$25-5*$C$28),5,666))))))</f>
        <v>2</v>
      </c>
      <c r="I15" s="28" t="e">
        <f>(G15*$C$30)/C15</f>
        <v>#DIV/0!</v>
      </c>
      <c r="J15" s="29" t="e">
        <f>IF(I15&lt;=$C$29,1,IF(I15&lt;=2*$C$29,2,IF(I15&lt;=3*$C$29,3,IF(I15&lt;=4*$C$29,4,IF(I15&lt;=5*$C$29,5,6)))))</f>
        <v>#DIV/0!</v>
      </c>
      <c r="K15" s="15" t="str">
        <f t="shared" si="1"/>
        <v/>
      </c>
    </row>
    <row r="16" spans="1:13" ht="15.75" x14ac:dyDescent="0.25">
      <c r="A16">
        <v>14</v>
      </c>
      <c r="B16" s="25"/>
      <c r="C16" s="24"/>
      <c r="D16" s="24"/>
      <c r="E16" s="26">
        <f>C16-($C$25+$C$26)</f>
        <v>-500</v>
      </c>
      <c r="F16" s="27">
        <f>INT(IF(E16&gt;=1,(E16+$C$27)/$C$27,0))</f>
        <v>0</v>
      </c>
      <c r="G16" s="26">
        <f t="shared" si="0"/>
        <v>0</v>
      </c>
      <c r="H16" s="27">
        <f>IF(C16&gt;=$C$25,0,IF(C16&gt;=($C$25-$C$28),1,IF(C16&gt;=($C$25-2*$C$28),2,IF(C16&gt;=($C$25-3*$C$28),3,IF(C16&gt;=($C$25-4*$C$28),4,IF(C16&gt;=($C$25-5*$C$28),5,666))))))</f>
        <v>2</v>
      </c>
      <c r="I16" s="28" t="e">
        <f>(G16*$C$30)/C16</f>
        <v>#DIV/0!</v>
      </c>
      <c r="J16" s="29" t="e">
        <f>IF(I16&lt;=$C$29,1,IF(I16&lt;=2*$C$29,2,IF(I16&lt;=3*$C$29,3,IF(I16&lt;=4*$C$29,4,IF(I16&lt;=5*$C$29,5,6)))))</f>
        <v>#DIV/0!</v>
      </c>
      <c r="K16" s="15" t="str">
        <f t="shared" si="1"/>
        <v/>
      </c>
    </row>
    <row r="17" spans="1:13" ht="15.75" x14ac:dyDescent="0.25">
      <c r="A17">
        <v>15</v>
      </c>
      <c r="B17" s="25"/>
      <c r="C17" s="24"/>
      <c r="D17" s="24"/>
      <c r="E17" s="26">
        <f>C17-($C$25+$C$26)</f>
        <v>-500</v>
      </c>
      <c r="F17" s="27">
        <f>INT(IF(E17&gt;=1,(E17+$C$27)/$C$27,0))</f>
        <v>0</v>
      </c>
      <c r="G17" s="26">
        <f t="shared" si="0"/>
        <v>0</v>
      </c>
      <c r="H17" s="27">
        <f>IF(C17&gt;=$C$25,0,IF(C17&gt;=($C$25-$C$28),1,IF(C17&gt;=($C$25-2*$C$28),2,IF(C17&gt;=($C$25-3*$C$28),3,IF(C17&gt;=($C$25-4*$C$28),4,IF(C17&gt;=($C$25-5*$C$28),5,666))))))</f>
        <v>2</v>
      </c>
      <c r="I17" s="28" t="e">
        <f>(G17*$C$30)/C17</f>
        <v>#DIV/0!</v>
      </c>
      <c r="J17" s="29" t="e">
        <f>IF(I17&lt;=$C$29,1,IF(I17&lt;=2*$C$29,2,IF(I17&lt;=3*$C$29,3,IF(I17&lt;=4*$C$29,4,IF(I17&lt;=5*$C$29,5,6)))))</f>
        <v>#DIV/0!</v>
      </c>
      <c r="K17" s="15" t="str">
        <f t="shared" si="1"/>
        <v/>
      </c>
    </row>
    <row r="18" spans="1:13" ht="15.75" x14ac:dyDescent="0.25">
      <c r="A18">
        <v>16</v>
      </c>
      <c r="B18" s="25"/>
      <c r="C18" s="24"/>
      <c r="D18" s="24"/>
      <c r="E18" s="26">
        <f>C18-($C$25+$C$26)</f>
        <v>-500</v>
      </c>
      <c r="F18" s="27">
        <f>INT(IF(E18&gt;=1,(E18+$C$27)/$C$27,0))</f>
        <v>0</v>
      </c>
      <c r="G18" s="26">
        <f t="shared" si="0"/>
        <v>0</v>
      </c>
      <c r="H18" s="27">
        <f>IF(C18&gt;=$C$25,0,IF(C18&gt;=($C$25-$C$28),1,IF(C18&gt;=($C$25-2*$C$28),2,IF(C18&gt;=($C$25-3*$C$28),3,IF(C18&gt;=($C$25-4*$C$28),4,IF(C18&gt;=($C$25-5*$C$28),5,666))))))</f>
        <v>2</v>
      </c>
      <c r="I18" s="28" t="e">
        <f>(G18*$C$30)/C18</f>
        <v>#DIV/0!</v>
      </c>
      <c r="J18" s="29" t="e">
        <f>IF(I18&lt;=$C$29,1,IF(I18&lt;=2*$C$29,2,IF(I18&lt;=3*$C$29,3,IF(I18&lt;=4*$C$29,4,IF(I18&lt;=5*$C$29,5,6)))))</f>
        <v>#DIV/0!</v>
      </c>
      <c r="K18" s="15" t="str">
        <f t="shared" si="1"/>
        <v/>
      </c>
    </row>
    <row r="19" spans="1:13" ht="15.75" x14ac:dyDescent="0.25">
      <c r="A19">
        <v>17</v>
      </c>
      <c r="B19" s="25"/>
      <c r="C19" s="24"/>
      <c r="D19" s="24"/>
      <c r="E19" s="26">
        <f>C19-($C$25+$C$26)</f>
        <v>-500</v>
      </c>
      <c r="F19" s="27">
        <f>INT(IF(E19&gt;=1,(E19+$C$27)/$C$27,0))</f>
        <v>0</v>
      </c>
      <c r="G19" s="26">
        <f t="shared" si="0"/>
        <v>0</v>
      </c>
      <c r="H19" s="27">
        <f>IF(C19&gt;=$C$25,0,IF(C19&gt;=($C$25-$C$28),1,IF(C19&gt;=($C$25-2*$C$28),2,IF(C19&gt;=($C$25-3*$C$28),3,IF(C19&gt;=($C$25-4*$C$28),4,IF(C19&gt;=($C$25-5*$C$28),5,666))))))</f>
        <v>2</v>
      </c>
      <c r="I19" s="28" t="e">
        <f>(G19*$C$30)/C19</f>
        <v>#DIV/0!</v>
      </c>
      <c r="J19" s="29" t="e">
        <f>IF(I19&lt;=$C$29,1,IF(I19&lt;=2*$C$29,2,IF(I19&lt;=3*$C$29,3,IF(I19&lt;=4*$C$29,4,IF(I19&lt;=5*$C$29,5,6)))))</f>
        <v>#DIV/0!</v>
      </c>
      <c r="K19" s="15" t="str">
        <f t="shared" si="1"/>
        <v/>
      </c>
    </row>
    <row r="20" spans="1:13" ht="15.75" x14ac:dyDescent="0.25">
      <c r="A20">
        <v>18</v>
      </c>
      <c r="B20" s="25"/>
      <c r="C20" s="24"/>
      <c r="D20" s="24"/>
      <c r="E20" s="26">
        <f>C20-($C$25+$C$26)</f>
        <v>-500</v>
      </c>
      <c r="F20" s="27">
        <f>INT(IF(E20&gt;=1,(E20+$C$27)/$C$27,0))</f>
        <v>0</v>
      </c>
      <c r="G20" s="26">
        <f t="shared" si="0"/>
        <v>0</v>
      </c>
      <c r="H20" s="27">
        <f>IF(C20&gt;=$C$25,0,IF(C20&gt;=($C$25-$C$28),1,IF(C20&gt;=($C$25-2*$C$28),2,IF(C20&gt;=($C$25-3*$C$28),3,IF(C20&gt;=($C$25-4*$C$28),4,IF(C20&gt;=($C$25-5*$C$28),5,666))))))</f>
        <v>2</v>
      </c>
      <c r="I20" s="28" t="e">
        <f>(G20*$C$30)/C20</f>
        <v>#DIV/0!</v>
      </c>
      <c r="J20" s="29" t="e">
        <f>IF(I20&lt;=$C$29,1,IF(I20&lt;=2*$C$29,2,IF(I20&lt;=3*$C$29,3,IF(I20&lt;=4*$C$29,4,IF(I20&lt;=5*$C$29,5,6)))))</f>
        <v>#DIV/0!</v>
      </c>
      <c r="K20" s="15" t="str">
        <f t="shared" si="1"/>
        <v/>
      </c>
    </row>
    <row r="21" spans="1:13" ht="15.75" x14ac:dyDescent="0.25">
      <c r="A21">
        <v>19</v>
      </c>
      <c r="B21" s="25"/>
      <c r="C21" s="24"/>
      <c r="D21" s="24"/>
      <c r="E21" s="26">
        <f>C21-($C$25+$C$26)</f>
        <v>-500</v>
      </c>
      <c r="F21" s="27">
        <f>INT(IF(E21&gt;=1,(E21+$C$27)/$C$27,0))</f>
        <v>0</v>
      </c>
      <c r="G21" s="26">
        <f t="shared" si="0"/>
        <v>0</v>
      </c>
      <c r="H21" s="27">
        <f>IF(C21&gt;=$C$25,0,IF(C21&gt;=($C$25-$C$28),1,IF(C21&gt;=($C$25-2*$C$28),2,IF(C21&gt;=($C$25-3*$C$28),3,IF(C21&gt;=($C$25-4*$C$28),4,IF(C21&gt;=($C$25-5*$C$28),5,666))))))</f>
        <v>2</v>
      </c>
      <c r="I21" s="28" t="e">
        <f>(G21*$C$30)/C21</f>
        <v>#DIV/0!</v>
      </c>
      <c r="J21" s="29" t="e">
        <f>IF(I21&lt;=$C$29,1,IF(I21&lt;=2*$C$29,2,IF(I21&lt;=3*$C$29,3,IF(I21&lt;=4*$C$29,4,IF(I21&lt;=5*$C$29,5,6)))))</f>
        <v>#DIV/0!</v>
      </c>
      <c r="K21" s="15" t="str">
        <f t="shared" si="1"/>
        <v/>
      </c>
    </row>
    <row r="22" spans="1:13" x14ac:dyDescent="0.2">
      <c r="B22" s="1" t="s">
        <v>5</v>
      </c>
      <c r="C22" s="12">
        <f>AVERAGE(C3:C21)</f>
        <v>510</v>
      </c>
      <c r="D22" s="6">
        <f>AVERAGE(D3:D21)</f>
        <v>7</v>
      </c>
      <c r="E22" s="3"/>
      <c r="F22" s="3"/>
      <c r="G22" s="9"/>
      <c r="H22" s="9"/>
      <c r="I22" s="9"/>
      <c r="J22" s="6"/>
      <c r="K22" s="14">
        <f>AVERAGE(K3:K21)</f>
        <v>1</v>
      </c>
    </row>
    <row r="23" spans="1:13" x14ac:dyDescent="0.2"/>
    <row r="24" spans="1:13" x14ac:dyDescent="0.2">
      <c r="C24" s="31" t="s">
        <v>23</v>
      </c>
      <c r="D24" s="31" t="s">
        <v>24</v>
      </c>
    </row>
    <row r="25" spans="1:13" x14ac:dyDescent="0.2">
      <c r="B25" s="1" t="s">
        <v>13</v>
      </c>
      <c r="C25" s="32">
        <v>100</v>
      </c>
      <c r="D25" s="7">
        <v>1200</v>
      </c>
    </row>
    <row r="26" spans="1:13" x14ac:dyDescent="0.2">
      <c r="B26" s="1" t="s">
        <v>22</v>
      </c>
      <c r="C26" s="32">
        <v>400</v>
      </c>
      <c r="D26" s="7">
        <v>400</v>
      </c>
    </row>
    <row r="27" spans="1:13" x14ac:dyDescent="0.2">
      <c r="B27" s="1" t="s">
        <v>16</v>
      </c>
      <c r="C27" s="32">
        <v>100</v>
      </c>
      <c r="D27" s="7">
        <v>200</v>
      </c>
    </row>
    <row r="28" spans="1:13" x14ac:dyDescent="0.2">
      <c r="B28" s="22" t="s">
        <v>17</v>
      </c>
      <c r="C28" s="32">
        <v>50</v>
      </c>
      <c r="D28" s="7">
        <v>50</v>
      </c>
      <c r="M28" s="21"/>
    </row>
    <row r="29" spans="1:13" x14ac:dyDescent="0.2">
      <c r="B29" s="1" t="s">
        <v>12</v>
      </c>
      <c r="C29" s="32">
        <v>0.3</v>
      </c>
      <c r="D29" s="7">
        <v>0.1</v>
      </c>
    </row>
    <row r="30" spans="1:13" x14ac:dyDescent="0.2">
      <c r="B30" s="22" t="s">
        <v>20</v>
      </c>
      <c r="C30" s="33">
        <f>IF($C$25&gt;=1000,100,$C$25/10)</f>
        <v>10</v>
      </c>
      <c r="D30" s="7">
        <v>100</v>
      </c>
      <c r="F30" s="23" t="s">
        <v>11</v>
      </c>
      <c r="K30" s="23" t="s">
        <v>11</v>
      </c>
    </row>
    <row r="31" spans="1:13" x14ac:dyDescent="0.2">
      <c r="F31" s="17" t="s">
        <v>4</v>
      </c>
      <c r="K31" s="17" t="s">
        <v>4</v>
      </c>
    </row>
    <row r="32" spans="1:13" x14ac:dyDescent="0.2">
      <c r="B32" s="1" t="s">
        <v>14</v>
      </c>
      <c r="C32" s="13"/>
      <c r="F32" s="23" t="s">
        <v>21</v>
      </c>
      <c r="K32" s="23" t="s">
        <v>21</v>
      </c>
    </row>
    <row r="33" spans="2:3" x14ac:dyDescent="0.2">
      <c r="B33" s="1" t="s">
        <v>15</v>
      </c>
      <c r="C33" s="13"/>
    </row>
  </sheetData>
  <sheetProtection sheet="1" objects="1" scenarios="1" selectLockedCells="1"/>
  <phoneticPr fontId="0" type="noConversion"/>
  <conditionalFormatting sqref="K3:K21">
    <cfRule type="cellIs" dxfId="0" priority="1" stopIfTrue="1" operator="greaterThan">
      <formula>4.5</formula>
    </cfRule>
  </conditionalFormatting>
  <pageMargins left="0.78740157499999996" right="0.78740157499999996" top="0.984251969" bottom="0.984251969" header="0.4921259845" footer="0.4921259845"/>
  <pageSetup paperSize="9" scale="65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2012-11-05T22:39:47Z</dcterms:created>
  <dcterms:modified xsi:type="dcterms:W3CDTF">2012-11-05T22:41:53Z</dcterms:modified>
</cp:coreProperties>
</file>